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1" sheetId="1" r:id="rId2"/>
  </sheets>
  <calcPr calcId="125725" fullCalcOnLoad="true"/>
</workbook>
</file>

<file path=xl/sharedStrings.xml><?xml version="1.0" encoding="utf-8"?>
<sst xmlns="http://schemas.openxmlformats.org/spreadsheetml/2006/main" count="45" uniqueCount="23">
  <si>
    <t>Cuadro 1 Población total, de 10 años y más y participación en actividades, según año</t>
  </si>
  <si>
    <t>Año</t>
  </si>
  <si>
    <t>Poblacion total</t>
  </si>
  <si>
    <t>Población de 10 años y más</t>
  </si>
  <si>
    <t>realizó trabajo en SCN</t>
  </si>
  <si>
    <t>Realizó suministro de alimentos</t>
  </si>
  <si>
    <t>Realizó mantenimiento de vestuario</t>
  </si>
  <si>
    <t>2013</t>
  </si>
  <si>
    <t>%</t>
  </si>
  <si>
    <t>2017</t>
  </si>
  <si>
    <t>Fuente: DANE, ENUT</t>
  </si>
  <si>
    <t>Cuadro 2 Población de 10 años y más y participación en actividades, según año y sexo</t>
  </si>
  <si>
    <t>Año/Sexo</t>
  </si>
  <si>
    <t>realizó trabajo en ocupación</t>
  </si>
  <si>
    <t>2013 Hombre</t>
  </si>
  <si>
    <t>2013 Mujer</t>
  </si>
  <si>
    <t>2017 Hombre</t>
  </si>
  <si>
    <t>2017 Mujer</t>
  </si>
  <si>
    <t>Cuadro 3 Tiempo diario en actividades, según año</t>
  </si>
  <si>
    <t>Minutos en trabajo SCN</t>
  </si>
  <si>
    <t>Minutos suministro alimentos</t>
  </si>
  <si>
    <t>Minutos mantenimiento vestuario</t>
  </si>
  <si>
    <t>Cuadro 4 Tiempo diario en actividades, según año y sexo</t>
  </si>
</sst>
</file>

<file path=xl/styles.xml><?xml version="1.0" encoding="utf-8"?>
<styleSheet xmlns="http://schemas.openxmlformats.org/spreadsheetml/2006/main">
  <fonts count="209"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09">
    <border>
      <left/>
      <right/>
      <top/>
      <bottom/>
      <diagonal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none"/>
      <top style="none"/>
      <bottom style="thin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thin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none"/>
      <diagonal style="none"/>
    </border>
  </borders>
  <cellStyleXfs count="1">
    <xf numFmtId="0" fontId="0" fillId="0" borderId="0"/>
  </cellStyleXfs>
  <cellXfs count="209">
    <xf numFmtId="0" fontId="0" fillId="0" borderId="0" xfId="0"/>
    <xf numFmtId="0" fontId="1" fillId="0" borderId="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2" fillId="0" borderId="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3" fillId="0" borderId="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4" fillId="0" borderId="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5" fillId="0" borderId="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6" fillId="0" borderId="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" fillId="0" borderId="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" fillId="0" borderId="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9" fillId="0" borderId="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0" fillId="0" borderId="1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1" fillId="0" borderId="1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2" fillId="0" borderId="12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3" fillId="0" borderId="1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4" fillId="0" borderId="14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" fillId="0" borderId="1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6" fillId="0" borderId="16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7" fillId="0" borderId="1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" fillId="0" borderId="1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9" fillId="0" borderId="19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20" fillId="0" borderId="20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21" fillId="0" borderId="2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2" fillId="0" borderId="2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3" fillId="0" borderId="23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4" fillId="0" borderId="24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5" fillId="0" borderId="25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6" fillId="0" borderId="26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7" fillId="0" borderId="27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8" fillId="0" borderId="28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29" fillId="0" borderId="29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30" fillId="0" borderId="30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31" fillId="0" borderId="3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32" fillId="0" borderId="3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33" fillId="0" borderId="3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4" fillId="0" borderId="3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5" fillId="0" borderId="3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6" fillId="0" borderId="3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7" fillId="0" borderId="3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8" fillId="0" borderId="3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39" fillId="0" borderId="39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0" fillId="0" borderId="40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1" fillId="0" borderId="4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2" fillId="0" borderId="4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3" fillId="0" borderId="43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4" fillId="0" borderId="44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45" fillId="0" borderId="4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46" fillId="0" borderId="4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47" fillId="0" borderId="4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48" fillId="0" borderId="4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49" fillId="0" borderId="4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0" fillId="0" borderId="5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1" fillId="0" borderId="5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52" fillId="0" borderId="5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3" fillId="0" borderId="5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4" fillId="0" borderId="5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5" fillId="0" borderId="5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6" fillId="0" borderId="5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7" fillId="0" borderId="5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58" fillId="0" borderId="5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59" fillId="0" borderId="5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0" fillId="0" borderId="6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1" fillId="0" borderId="6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2" fillId="0" borderId="6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3" fillId="0" borderId="6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64" fillId="0" borderId="6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5" fillId="0" borderId="6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6" fillId="0" borderId="6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7" fillId="0" borderId="6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68" fillId="0" borderId="6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69" fillId="0" borderId="6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0" fillId="0" borderId="7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1" fillId="0" borderId="7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2" fillId="0" borderId="7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3" fillId="0" borderId="7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4" fillId="0" borderId="7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5" fillId="0" borderId="7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6" fillId="0" borderId="7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7" fillId="0" borderId="7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8" fillId="0" borderId="7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79" fillId="0" borderId="7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0" fillId="0" borderId="8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1" fillId="0" borderId="8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2" fillId="0" borderId="8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3" fillId="0" borderId="8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4" fillId="0" borderId="8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85" fillId="0" borderId="8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86" fillId="0" borderId="86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87" fillId="0" borderId="8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88" fillId="0" borderId="8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89" fillId="0" borderId="89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0" fillId="0" borderId="90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1" fillId="0" borderId="9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2" fillId="0" borderId="92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3" fillId="0" borderId="9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4" fillId="0" borderId="94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5" fillId="0" borderId="9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6" fillId="0" borderId="96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7" fillId="0" borderId="9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8" fillId="0" borderId="9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99" fillId="0" borderId="99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00" fillId="0" borderId="100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01" fillId="0" borderId="10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02" fillId="0" borderId="102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03" fillId="0" borderId="103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4" fillId="0" borderId="104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5" fillId="0" borderId="105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6" fillId="0" borderId="106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7" fillId="0" borderId="107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8" fillId="0" borderId="108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09" fillId="0" borderId="109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10" fillId="0" borderId="110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11" fillId="0" borderId="11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12" fillId="0" borderId="11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113" fillId="0" borderId="11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14" fillId="0" borderId="11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15" fillId="0" borderId="11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16" fillId="0" borderId="11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17" fillId="0" borderId="11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18" fillId="0" borderId="11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19" fillId="0" borderId="11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0" fillId="0" borderId="12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1" fillId="0" borderId="12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2" fillId="0" borderId="12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3" fillId="0" borderId="12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24" fillId="0" borderId="12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5" fillId="0" borderId="12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6" fillId="0" borderId="12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7" fillId="0" borderId="12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28" fillId="0" borderId="12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29" fillId="0" borderId="12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0" fillId="0" borderId="13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1" fillId="0" borderId="13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2" fillId="0" borderId="13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3" fillId="0" borderId="13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34" fillId="0" borderId="13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5" fillId="0" borderId="13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6" fillId="0" borderId="13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7" fillId="0" borderId="13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38" fillId="0" borderId="13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39" fillId="0" borderId="13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0" fillId="0" borderId="14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1" fillId="0" borderId="14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2" fillId="0" borderId="14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3" fillId="0" borderId="14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44" fillId="0" borderId="14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5" fillId="0" borderId="14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6" fillId="0" borderId="14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7" fillId="0" borderId="14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48" fillId="0" borderId="14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49" fillId="0" borderId="14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50" fillId="0" borderId="15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51" fillId="0" borderId="151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52" fillId="0" borderId="15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53" fillId="0" borderId="15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4" fillId="0" borderId="154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5" fillId="0" borderId="15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6" fillId="0" borderId="156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7" fillId="0" borderId="15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8" fillId="0" borderId="15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59" fillId="0" borderId="159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0" fillId="0" borderId="160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1" fillId="0" borderId="16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2" fillId="0" borderId="16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3" fillId="0" borderId="163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4" fillId="0" borderId="164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5" fillId="0" borderId="165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66" fillId="0" borderId="166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167" fillId="0" borderId="16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68" fillId="0" borderId="16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69" fillId="0" borderId="16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70" fillId="0" borderId="17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71" fillId="0" borderId="17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72" fillId="0" borderId="17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73" fillId="0" borderId="17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74" fillId="0" borderId="17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75" fillId="0" borderId="17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76" fillId="0" borderId="176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77" fillId="0" borderId="17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78" fillId="0" borderId="178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79" fillId="0" borderId="179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0" fillId="0" borderId="180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1" fillId="0" borderId="18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2" fillId="0" borderId="182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3" fillId="0" borderId="18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4" fillId="0" borderId="184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85" fillId="0" borderId="185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86" fillId="0" borderId="186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87" fillId="0" borderId="187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88" fillId="0" borderId="188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89" fillId="0" borderId="189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90" fillId="0" borderId="190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91" fillId="0" borderId="191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92" fillId="0" borderId="192" xfId="0" applyNumberFormat="true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3" fontId="193" fillId="0" borderId="193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94" fillId="0" borderId="19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95" fillId="0" borderId="195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96" fillId="0" borderId="19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97" fillId="0" borderId="197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198" fillId="0" borderId="19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199" fillId="0" borderId="199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0" fillId="0" borderId="200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1" fillId="0" borderId="201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202" fillId="0" borderId="202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3" fillId="0" borderId="203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4" fillId="0" borderId="204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5" fillId="0" borderId="205" xfId="0" applyNumberFormat="true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3" fontId="206" fillId="0" borderId="206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7" fillId="0" borderId="207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3" fontId="208" fillId="0" borderId="208" xfId="0" applyNumberFormat="true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Target="styles.xml" Type="http://schemas.openxmlformats.org/officeDocument/2006/relationships/styles" Id="rId1"/><Relationship Target="worksheets/sheet1.xml" Type="http://schemas.openxmlformats.org/officeDocument/2006/relationships/worksheet" Id="rId2"/><Relationship Target="sharedStrings.xml" Type="http://schemas.openxmlformats.org/officeDocument/2006/relationships/sharedStrings" Id="rId3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FormatPr defaultRowHeight="15"/>
  <sheetData>
    <row r="2">
      <c r="B2" s="33" t="s">
        <v>0</v>
      </c>
      <c r="C2" s="34"/>
      <c r="D2" s="35"/>
      <c r="E2" s="36"/>
      <c r="F2" s="37"/>
      <c r="G2" s="38"/>
    </row>
    <row r="3">
      <c r="B3" s="39" t="s">
        <v>1</v>
      </c>
      <c r="C3" s="40" t="s">
        <v>2</v>
      </c>
      <c r="D3" s="41" t="s">
        <v>3</v>
      </c>
      <c r="E3" s="42" t="s">
        <v>4</v>
      </c>
      <c r="F3" s="43" t="s">
        <v>5</v>
      </c>
      <c r="G3" s="44" t="s">
        <v>6</v>
      </c>
    </row>
    <row r="4">
      <c r="B4" s="45" t="s">
        <v>7</v>
      </c>
      <c r="C4" s="46">
        <v>45592476.011399865</v>
      </c>
      <c r="D4" s="47">
        <v>37321863.954981327</v>
      </c>
      <c r="E4" s="48">
        <v>15212586.311185598</v>
      </c>
      <c r="F4" s="49">
        <v>17830624.778048277</v>
      </c>
      <c r="G4" s="50">
        <v>9234703.9265024662</v>
      </c>
    </row>
    <row r="5">
      <c r="B5" s="51" t="s">
        <v>8</v>
      </c>
      <c r="C5" s="52">
        <f>C4/C4*100</f>
      </c>
      <c r="D5" s="53">
        <f>D4/C4*100</f>
      </c>
      <c r="E5" s="54">
        <f>e4/d4*100</f>
      </c>
      <c r="F5" s="55">
        <f>f4/d4*100</f>
      </c>
      <c r="G5" s="56">
        <f>g4/d4*100</f>
      </c>
    </row>
    <row r="6">
      <c r="B6" s="57" t="s">
        <v>9</v>
      </c>
      <c r="C6" s="58">
        <v>47730080.001204491</v>
      </c>
      <c r="D6" s="59">
        <v>39349588.942607403</v>
      </c>
      <c r="E6" s="60">
        <v>16005722.194721222</v>
      </c>
      <c r="F6" s="61">
        <v>19734358.906787157</v>
      </c>
      <c r="G6" s="62">
        <v>9372487.5743689537</v>
      </c>
    </row>
    <row r="7">
      <c r="B7" s="63" t="s">
        <v>8</v>
      </c>
      <c r="C7" s="64">
        <f>C6/C6*100</f>
      </c>
      <c r="D7" s="65">
        <f>D6/C6*100</f>
      </c>
      <c r="E7" s="66">
        <f>e6/d6*100</f>
      </c>
      <c r="F7" s="67">
        <f>f6/d6*100</f>
      </c>
      <c r="G7" s="68">
        <f>g6/d6*100</f>
      </c>
    </row>
    <row r="8">
      <c r="B8" t="s">
        <v>10</v>
      </c>
    </row>
    <row r="10">
      <c r="B10" t="s">
        <v>11</v>
      </c>
    </row>
    <row r="11">
      <c r="B11" s="108" t="s">
        <v>12</v>
      </c>
      <c r="C11" s="109" t="s">
        <v>3</v>
      </c>
      <c r="D11" s="110" t="s">
        <v>13</v>
      </c>
      <c r="E11" s="111" t="s">
        <v>5</v>
      </c>
      <c r="F11" s="112" t="s">
        <v>6</v>
      </c>
    </row>
    <row r="12">
      <c r="B12" s="113" t="s">
        <v>14</v>
      </c>
      <c r="C12" s="114">
        <v>18259643.756280541</v>
      </c>
      <c r="D12" s="115">
        <v>9623199.2506240606</v>
      </c>
      <c r="E12" s="116">
        <v>4035802.4036288261</v>
      </c>
      <c r="F12" s="117">
        <v>1618350.5421779156</v>
      </c>
    </row>
    <row r="13">
      <c r="B13" s="118" t="s">
        <v>8</v>
      </c>
      <c r="C13" s="119">
        <f>C12/C12*100</f>
      </c>
      <c r="D13" s="120">
        <f>D12/C12*100</f>
      </c>
      <c r="E13" s="121">
        <f>e12/c12*100</f>
      </c>
      <c r="F13" s="122">
        <f>f12/c12*100</f>
      </c>
    </row>
    <row r="14">
      <c r="B14" s="123" t="s">
        <v>15</v>
      </c>
      <c r="C14" s="124">
        <v>19062220.198700786</v>
      </c>
      <c r="D14" s="125">
        <v>5589387.0605615377</v>
      </c>
      <c r="E14" s="126">
        <v>13794822.374419451</v>
      </c>
      <c r="F14" s="127">
        <v>7616353.3843245506</v>
      </c>
    </row>
    <row r="15">
      <c r="B15" s="128" t="s">
        <v>8</v>
      </c>
      <c r="C15" s="129">
        <f>C14/C14*100</f>
      </c>
      <c r="D15" s="130">
        <f>D14/C14*100</f>
      </c>
      <c r="E15" s="131">
        <f>e14/c14*100</f>
      </c>
      <c r="F15" s="132">
        <f>f14/c14*100</f>
      </c>
    </row>
    <row r="16">
      <c r="B16" s="133" t="s">
        <v>16</v>
      </c>
      <c r="C16" s="134">
        <v>19265650.289395332</v>
      </c>
      <c r="D16" s="135">
        <v>9967536.2863321304</v>
      </c>
      <c r="E16" s="136">
        <v>4788009.6507506371</v>
      </c>
      <c r="F16" s="137">
        <v>1750595.3903546333</v>
      </c>
    </row>
    <row r="17">
      <c r="B17" s="138" t="s">
        <v>8</v>
      </c>
      <c r="C17" s="139">
        <f>C16/C16*100</f>
      </c>
      <c r="D17" s="140">
        <f>D16/C16*100</f>
      </c>
      <c r="E17" s="141">
        <f>e16/c16*100</f>
      </c>
      <c r="F17" s="142">
        <f>f16/c16*100</f>
      </c>
    </row>
    <row r="18">
      <c r="B18" s="143" t="s">
        <v>17</v>
      </c>
      <c r="C18" s="144">
        <v>20083938.65321207</v>
      </c>
      <c r="D18" s="145">
        <v>6038185.9083890915</v>
      </c>
      <c r="E18" s="146">
        <v>14946349.25603652</v>
      </c>
      <c r="F18" s="147">
        <v>7621892.1840143204</v>
      </c>
    </row>
    <row r="19">
      <c r="B19" s="148" t="s">
        <v>8</v>
      </c>
      <c r="C19" s="149">
        <f>C18/C18*100</f>
      </c>
      <c r="D19" s="150">
        <f>D18/C18*100</f>
      </c>
      <c r="E19" s="151">
        <f>e18/c18*100</f>
      </c>
      <c r="F19" s="152">
        <f>f18/c18*100</f>
      </c>
    </row>
    <row r="20">
      <c r="B20" t="s">
        <v>10</v>
      </c>
    </row>
    <row r="22">
      <c r="B22" t="s">
        <v>18</v>
      </c>
    </row>
    <row r="23">
      <c r="B23" s="163" t="s">
        <v>1</v>
      </c>
      <c r="C23" s="164" t="s">
        <v>19</v>
      </c>
      <c r="D23" s="165" t="s">
        <v>20</v>
      </c>
      <c r="E23" s="166" t="s">
        <v>21</v>
      </c>
    </row>
    <row r="24">
      <c r="B24" s="167" t="s">
        <v>7</v>
      </c>
      <c r="C24" s="168">
        <v>483.67814431633622</v>
      </c>
      <c r="D24" s="169">
        <v>112.2502355148635</v>
      </c>
      <c r="E24" s="170">
        <v>71.671799758367214</v>
      </c>
    </row>
    <row r="25">
      <c r="B25" s="171" t="s">
        <v>9</v>
      </c>
      <c r="C25" s="172">
        <v>490.37846185989673</v>
      </c>
      <c r="D25" s="173">
        <v>107.74724068198617</v>
      </c>
      <c r="E25" s="174">
        <v>69.307483517814873</v>
      </c>
    </row>
    <row r="26">
      <c r="B26" t="s">
        <v>10</v>
      </c>
    </row>
    <row r="29">
      <c r="B29" t="s">
        <v>22</v>
      </c>
    </row>
    <row r="30">
      <c r="B30" s="189" t="s">
        <v>1</v>
      </c>
      <c r="C30" s="190" t="s">
        <v>19</v>
      </c>
      <c r="D30" s="191" t="s">
        <v>20</v>
      </c>
      <c r="E30" s="192" t="s">
        <v>21</v>
      </c>
    </row>
    <row r="31">
      <c r="B31" s="193" t="s">
        <v>14</v>
      </c>
      <c r="C31" s="194">
        <v>506.72168063566824</v>
      </c>
      <c r="D31" s="195">
        <v>56.201900826852899</v>
      </c>
      <c r="E31" s="196">
        <v>42.601042464951021</v>
      </c>
    </row>
    <row r="32">
      <c r="B32" s="197" t="s">
        <v>15</v>
      </c>
      <c r="C32" s="198">
        <v>444.00428758800189</v>
      </c>
      <c r="D32" s="199">
        <v>128.64769230798046</v>
      </c>
      <c r="E32" s="200">
        <v>77.848860282390547</v>
      </c>
    </row>
    <row r="33">
      <c r="B33" s="201" t="s">
        <v>16</v>
      </c>
      <c r="C33" s="202">
        <v>514.11302200427201</v>
      </c>
      <c r="D33" s="203">
        <v>57.683208540688099</v>
      </c>
      <c r="E33" s="204">
        <v>44.438869419838902</v>
      </c>
    </row>
    <row r="34">
      <c r="B34" s="205" t="s">
        <v>17</v>
      </c>
      <c r="C34" s="206">
        <v>451.19863317153033</v>
      </c>
      <c r="D34" s="207">
        <v>123.78507473375052</v>
      </c>
      <c r="E34" s="208">
        <v>75.019304172498551</v>
      </c>
    </row>
    <row r="35">
      <c r="B35" t="s">
        <v>10</v>
      </c>
    </row>
  </sheetData>
</worksheet>
</file>